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ograms" sheetId="1" r:id="rId1"/>
    <sheet name="Date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<sst xmlns="http://schemas.openxmlformats.org/spreadsheetml/2006/main" count="244" uniqueCount="106">
  <si>
    <t>Mexicali - Tijuana - Ensenada</t>
  </si>
  <si>
    <t>Status</t>
  </si>
  <si>
    <t>√</t>
  </si>
  <si>
    <t>A</t>
  </si>
  <si>
    <t>P</t>
  </si>
  <si>
    <t xml:space="preserve"> </t>
  </si>
  <si>
    <t>NE</t>
  </si>
  <si>
    <t>7/10</t>
  </si>
  <si>
    <t>8/12</t>
  </si>
  <si>
    <t>0/6</t>
  </si>
  <si>
    <t>= CACEI</t>
  </si>
  <si>
    <t>= CACECA</t>
  </si>
  <si>
    <t>= CNEIP</t>
  </si>
  <si>
    <t>= CONAED</t>
  </si>
  <si>
    <t>CAMPUS</t>
  </si>
  <si>
    <t>(CACECA)</t>
  </si>
  <si>
    <t>Mexicali</t>
  </si>
  <si>
    <t>Original</t>
  </si>
  <si>
    <t>Tijuana</t>
  </si>
  <si>
    <t>(CACEI)</t>
  </si>
  <si>
    <t>(CNEIP)</t>
  </si>
  <si>
    <t>WASC</t>
  </si>
  <si>
    <t xml:space="preserve">Mexicali Campus </t>
  </si>
  <si>
    <t xml:space="preserve">Tijuana Campus </t>
  </si>
  <si>
    <t xml:space="preserve">Ensenada Campus </t>
  </si>
  <si>
    <t>Total Programs and Students</t>
  </si>
  <si>
    <t>Degrees</t>
  </si>
  <si>
    <t>Students 2008-2</t>
  </si>
  <si>
    <t>Students       2008-2</t>
  </si>
  <si>
    <t>Accredited</t>
  </si>
  <si>
    <t>Not     working</t>
  </si>
  <si>
    <t>Eligible     Degrees</t>
  </si>
  <si>
    <t>Degree</t>
  </si>
  <si>
    <t>Stud</t>
  </si>
  <si>
    <t>IE</t>
  </si>
  <si>
    <t>DGDE</t>
  </si>
  <si>
    <t>BBM</t>
  </si>
  <si>
    <t>BIB</t>
  </si>
  <si>
    <t>BPA</t>
  </si>
  <si>
    <t>BMA</t>
  </si>
  <si>
    <t>GDE</t>
  </si>
  <si>
    <t>BServiceA</t>
  </si>
  <si>
    <t>Law</t>
  </si>
  <si>
    <t>BBA</t>
  </si>
  <si>
    <t>Psychology</t>
  </si>
  <si>
    <t>Clinical Psy.</t>
  </si>
  <si>
    <t>Educational Psy.</t>
  </si>
  <si>
    <t>Organiz. Psy.</t>
  </si>
  <si>
    <t>Child Psy.</t>
  </si>
  <si>
    <t>Not working</t>
  </si>
  <si>
    <t>Total eligible degrees</t>
  </si>
  <si>
    <t>Not eligible</t>
  </si>
  <si>
    <t>A        =  Accredited</t>
  </si>
  <si>
    <t>P        =  In process of accreditation</t>
  </si>
  <si>
    <t>NE     =  Not eligible</t>
  </si>
  <si>
    <t>NW     =  Not working</t>
  </si>
  <si>
    <t>NW</t>
  </si>
  <si>
    <t>Date of update January 20, 2009</t>
  </si>
  <si>
    <t>Engineering</t>
  </si>
  <si>
    <t xml:space="preserve">Psychology        </t>
  </si>
  <si>
    <t>PROGRAM</t>
  </si>
  <si>
    <t>ACCREDITATION  DATE</t>
  </si>
  <si>
    <t>DICTUM</t>
  </si>
  <si>
    <t>♦ Bachelor's degree in Business Administration</t>
  </si>
  <si>
    <t>April 25, 2005</t>
  </si>
  <si>
    <t>♦ Bachelor's degree in International Businesses</t>
  </si>
  <si>
    <t xml:space="preserve">December 5, 2008 </t>
  </si>
  <si>
    <t>♦ Bachelor's degree in Marketing Administration</t>
  </si>
  <si>
    <t>May 17, 2004</t>
  </si>
  <si>
    <t>♦ Public Accountant</t>
  </si>
  <si>
    <t>January 10, 2005</t>
  </si>
  <si>
    <t xml:space="preserve">June 6, 2005 </t>
  </si>
  <si>
    <t>May, 2007</t>
  </si>
  <si>
    <t>July 22, 2005</t>
  </si>
  <si>
    <t xml:space="preserve">♦ Mechanical Engineering </t>
  </si>
  <si>
    <t>February 4, 2006</t>
  </si>
  <si>
    <t>♦ Electronic Cybernetics Engineering</t>
  </si>
  <si>
    <t>♦ Computer Sciences Engineering</t>
  </si>
  <si>
    <t>September 20, 2006</t>
  </si>
  <si>
    <t>August 10,  2007</t>
  </si>
  <si>
    <t xml:space="preserve">♦ Clinical Psychology  </t>
  </si>
  <si>
    <t>March 15, 2004</t>
  </si>
  <si>
    <t>Copy</t>
  </si>
  <si>
    <t>♦ Educational Psychology</t>
  </si>
  <si>
    <t>♦Organizational Psychology</t>
  </si>
  <si>
    <t xml:space="preserve"> National / International Accreditation</t>
  </si>
  <si>
    <t>Federación de Instituciones Mexicanas Particulares de Educación Superior (FIMPES) (Federation of Higher Education of Mexican Private Institutions).</t>
  </si>
  <si>
    <t>First accreditation in 1999; Second accreditation:                 April 2006 - April 2013</t>
  </si>
  <si>
    <t xml:space="preserve">Eligibility:                                     Candidature: </t>
  </si>
  <si>
    <t>Accreditation of  Accredited Program</t>
  </si>
  <si>
    <t>♦ Industrial Engineering</t>
  </si>
  <si>
    <t>♦ Industrial and Systems Engineering  (EI)</t>
  </si>
  <si>
    <t>Note: All the accreditations are for 5 years</t>
  </si>
  <si>
    <t>Mechatronic E</t>
  </si>
  <si>
    <t>B Education S</t>
  </si>
  <si>
    <t>Not           Eligible</t>
  </si>
  <si>
    <t>Software E</t>
  </si>
  <si>
    <t>ECE</t>
  </si>
  <si>
    <t>ESE (ECE)</t>
  </si>
  <si>
    <t>ME</t>
  </si>
  <si>
    <t>ME (1/2)</t>
  </si>
  <si>
    <t>IES (IE)</t>
  </si>
  <si>
    <t>Accreditation of Undergraduate degree Programs</t>
  </si>
  <si>
    <t>Process</t>
  </si>
  <si>
    <t>Administration</t>
  </si>
  <si>
    <t>CSE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</si>
</sst>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3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4"/>
      <color indexed="60"/>
      <name val="Arial"/>
      <family val="2"/>
    </font>
    <font>
      <sz val="9"/>
      <color indexed="17"/>
      <name val="Arial"/>
      <family val="2"/>
    </font>
    <font>
      <sz val="10"/>
      <color indexed="30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sz val="14"/>
      <color indexed="30"/>
      <name val="Arial Narrow"/>
      <family val="2"/>
    </font>
    <font>
      <sz val="14"/>
      <color indexed="17"/>
      <name val="Arial Narrow"/>
      <family val="2"/>
    </font>
    <font>
      <sz val="14"/>
      <color indexed="10"/>
      <name val="Arial Narrow"/>
      <family val="2"/>
    </font>
    <font>
      <sz val="14"/>
      <color indexed="60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37" borderId="10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/>
    </xf>
    <xf numFmtId="0" fontId="0" fillId="37" borderId="10" xfId="0" applyFont="1" applyFill="1" applyBorder="1" applyAlignment="1">
      <alignment vertical="top"/>
    </xf>
    <xf numFmtId="0" fontId="5" fillId="37" borderId="10" xfId="0" applyFont="1" applyFill="1" applyBorder="1" applyAlignment="1">
      <alignment horizontal="center" vertical="top"/>
    </xf>
    <xf numFmtId="0" fontId="0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8" fillId="37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6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8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/>
    </xf>
    <xf numFmtId="0" fontId="0" fillId="38" borderId="13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5" fillId="38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 vertical="top"/>
    </xf>
    <xf numFmtId="0" fontId="0" fillId="0" borderId="15" xfId="0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6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0" fillId="38" borderId="17" xfId="0" applyFont="1" applyFill="1" applyBorder="1" applyAlignment="1">
      <alignment/>
    </xf>
    <xf numFmtId="0" fontId="0" fillId="38" borderId="18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6" fillId="36" borderId="11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vertical="top"/>
    </xf>
    <xf numFmtId="0" fontId="1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 vertical="top"/>
    </xf>
    <xf numFmtId="0" fontId="1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vertical="top"/>
    </xf>
    <xf numFmtId="0" fontId="1" fillId="36" borderId="18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11" xfId="0" applyFont="1" applyFill="1" applyBorder="1" applyAlignment="1">
      <alignment/>
    </xf>
    <xf numFmtId="0" fontId="0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 wrapText="1"/>
    </xf>
    <xf numFmtId="0" fontId="0" fillId="35" borderId="18" xfId="0" applyFont="1" applyFill="1" applyBorder="1" applyAlignment="1">
      <alignment horizontal="center" vertical="top"/>
    </xf>
    <xf numFmtId="0" fontId="0" fillId="35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quotePrefix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 quotePrefix="1">
      <alignment horizontal="center"/>
    </xf>
    <xf numFmtId="0" fontId="0" fillId="36" borderId="11" xfId="0" applyFont="1" applyFill="1" applyBorder="1" applyAlignment="1" quotePrefix="1">
      <alignment horizontal="center"/>
    </xf>
    <xf numFmtId="0" fontId="0" fillId="33" borderId="1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Alignment="1">
      <alignment horizontal="right" wrapText="1"/>
    </xf>
    <xf numFmtId="0" fontId="15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39" borderId="19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top" wrapText="1"/>
    </xf>
    <xf numFmtId="0" fontId="0" fillId="39" borderId="20" xfId="0" applyFill="1" applyBorder="1" applyAlignment="1">
      <alignment/>
    </xf>
    <xf numFmtId="0" fontId="0" fillId="39" borderId="18" xfId="0" applyFill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 quotePrefix="1">
      <alignment vertical="top"/>
    </xf>
    <xf numFmtId="0" fontId="0" fillId="0" borderId="11" xfId="0" applyBorder="1" applyAlignment="1">
      <alignment vertical="top"/>
    </xf>
    <xf numFmtId="17" fontId="0" fillId="0" borderId="11" xfId="0" applyNumberFormat="1" applyBorder="1" applyAlignment="1" quotePrefix="1">
      <alignment vertical="top"/>
    </xf>
    <xf numFmtId="17" fontId="0" fillId="0" borderId="11" xfId="0" applyNumberForma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0" fillId="0" borderId="15" xfId="0" applyBorder="1" applyAlignment="1" quotePrefix="1">
      <alignment vertical="top"/>
    </xf>
    <xf numFmtId="0" fontId="2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36" borderId="12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wrapText="1"/>
    </xf>
    <xf numFmtId="0" fontId="0" fillId="35" borderId="21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2" fillId="36" borderId="13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 vertical="top"/>
    </xf>
    <xf numFmtId="0" fontId="2" fillId="41" borderId="21" xfId="0" applyFont="1" applyFill="1" applyBorder="1" applyAlignment="1">
      <alignment horizontal="center" vertical="top"/>
    </xf>
    <xf numFmtId="0" fontId="2" fillId="41" borderId="15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12.7109375" style="0" customWidth="1"/>
    <col min="2" max="2" width="12.7109375" style="0" hidden="1" customWidth="1"/>
    <col min="3" max="3" width="10.7109375" style="1" customWidth="1"/>
    <col min="4" max="4" width="10.00390625" style="0" customWidth="1"/>
    <col min="5" max="5" width="14.57421875" style="0" customWidth="1"/>
    <col min="6" max="6" width="12.7109375" style="0" hidden="1" customWidth="1"/>
    <col min="7" max="7" width="10.7109375" style="0" customWidth="1"/>
    <col min="8" max="8" width="10.00390625" style="0" customWidth="1"/>
    <col min="9" max="9" width="12.7109375" style="0" customWidth="1"/>
    <col min="10" max="10" width="12.7109375" style="0" hidden="1" customWidth="1"/>
    <col min="11" max="11" width="10.7109375" style="0" customWidth="1"/>
    <col min="12" max="12" width="10.00390625" style="0" customWidth="1"/>
    <col min="13" max="13" width="6.28125" style="0" customWidth="1"/>
    <col min="14" max="14" width="5.7109375" style="0" customWidth="1"/>
    <col min="15" max="15" width="6.28125" style="0" customWidth="1"/>
    <col min="16" max="16" width="5.7109375" style="0" customWidth="1"/>
    <col min="17" max="17" width="6.140625" style="0" customWidth="1"/>
    <col min="18" max="18" width="4.8515625" style="0" customWidth="1"/>
    <col min="19" max="19" width="6.28125" style="0" customWidth="1"/>
    <col min="20" max="20" width="5.57421875" style="0" customWidth="1"/>
    <col min="21" max="21" width="6.57421875" style="0" customWidth="1"/>
    <col min="22" max="22" width="6.00390625" style="0" customWidth="1"/>
  </cols>
  <sheetData>
    <row r="1" spans="1:22" ht="18">
      <c r="A1" s="147" t="s">
        <v>102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12.75">
      <c r="A2" s="148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5" spans="1:22" ht="12.75" customHeight="1">
      <c r="A5" s="150" t="s">
        <v>22</v>
      </c>
      <c r="B5" s="151"/>
      <c r="C5" s="151"/>
      <c r="D5" s="152"/>
      <c r="E5" s="153" t="s">
        <v>23</v>
      </c>
      <c r="F5" s="154"/>
      <c r="G5" s="154"/>
      <c r="H5" s="155"/>
      <c r="I5" s="156" t="s">
        <v>24</v>
      </c>
      <c r="J5" s="157"/>
      <c r="K5" s="157"/>
      <c r="L5" s="158"/>
      <c r="M5" s="159" t="s">
        <v>25</v>
      </c>
      <c r="N5" s="160"/>
      <c r="O5" s="160"/>
      <c r="P5" s="160"/>
      <c r="Q5" s="160"/>
      <c r="R5" s="160"/>
      <c r="S5" s="160"/>
      <c r="T5" s="160"/>
      <c r="U5" s="160"/>
      <c r="V5" s="160"/>
    </row>
    <row r="6" spans="1:22" ht="25.5" customHeight="1">
      <c r="A6" s="141" t="s">
        <v>26</v>
      </c>
      <c r="B6" s="2" t="s">
        <v>29</v>
      </c>
      <c r="C6" s="143" t="s">
        <v>1</v>
      </c>
      <c r="D6" s="145" t="s">
        <v>27</v>
      </c>
      <c r="E6" s="135" t="s">
        <v>26</v>
      </c>
      <c r="F6" s="3" t="s">
        <v>29</v>
      </c>
      <c r="G6" s="135" t="s">
        <v>1</v>
      </c>
      <c r="H6" s="137" t="s">
        <v>27</v>
      </c>
      <c r="I6" s="139" t="s">
        <v>26</v>
      </c>
      <c r="J6" s="4" t="s">
        <v>29</v>
      </c>
      <c r="K6" s="139" t="s">
        <v>1</v>
      </c>
      <c r="L6" s="131" t="s">
        <v>28</v>
      </c>
      <c r="M6" s="133" t="s">
        <v>29</v>
      </c>
      <c r="N6" s="134"/>
      <c r="O6" s="133" t="s">
        <v>103</v>
      </c>
      <c r="P6" s="134"/>
      <c r="Q6" s="129" t="s">
        <v>30</v>
      </c>
      <c r="R6" s="130"/>
      <c r="S6" s="129" t="s">
        <v>31</v>
      </c>
      <c r="T6" s="130"/>
      <c r="U6" s="129" t="s">
        <v>95</v>
      </c>
      <c r="V6" s="130"/>
    </row>
    <row r="7" spans="1:22" ht="25.5">
      <c r="A7" s="142"/>
      <c r="B7" s="2"/>
      <c r="C7" s="144"/>
      <c r="D7" s="146"/>
      <c r="E7" s="136"/>
      <c r="F7" s="3"/>
      <c r="G7" s="136"/>
      <c r="H7" s="138"/>
      <c r="I7" s="140"/>
      <c r="J7" s="4"/>
      <c r="K7" s="140"/>
      <c r="L7" s="132"/>
      <c r="M7" s="5" t="s">
        <v>32</v>
      </c>
      <c r="N7" s="5" t="s">
        <v>33</v>
      </c>
      <c r="O7" s="5" t="s">
        <v>32</v>
      </c>
      <c r="P7" s="5" t="s">
        <v>33</v>
      </c>
      <c r="Q7" s="5" t="s">
        <v>32</v>
      </c>
      <c r="R7" s="5" t="s">
        <v>33</v>
      </c>
      <c r="S7" s="5" t="s">
        <v>32</v>
      </c>
      <c r="T7" s="5" t="s">
        <v>33</v>
      </c>
      <c r="U7" s="6" t="s">
        <v>32</v>
      </c>
      <c r="V7" s="6" t="s">
        <v>33</v>
      </c>
    </row>
    <row r="8" spans="1:22" s="13" customFormat="1" ht="18">
      <c r="A8" s="7" t="s">
        <v>34</v>
      </c>
      <c r="B8" s="8" t="s">
        <v>2</v>
      </c>
      <c r="C8" s="9" t="s">
        <v>3</v>
      </c>
      <c r="D8" s="10">
        <v>149</v>
      </c>
      <c r="E8" s="7" t="s">
        <v>101</v>
      </c>
      <c r="F8" s="8" t="s">
        <v>2</v>
      </c>
      <c r="G8" s="9" t="s">
        <v>3</v>
      </c>
      <c r="H8" s="10">
        <v>90</v>
      </c>
      <c r="I8" s="7" t="s">
        <v>34</v>
      </c>
      <c r="J8" s="7"/>
      <c r="K8" s="11" t="s">
        <v>4</v>
      </c>
      <c r="L8" s="12">
        <v>38</v>
      </c>
      <c r="M8" s="123">
        <v>5</v>
      </c>
      <c r="N8" s="123">
        <f>D8+D9+D10+D11+H8</f>
        <v>395</v>
      </c>
      <c r="O8" s="123">
        <v>2</v>
      </c>
      <c r="P8" s="123">
        <f>H11+L8</f>
        <v>95</v>
      </c>
      <c r="Q8" s="123">
        <v>2</v>
      </c>
      <c r="R8" s="123">
        <f>H13+L10</f>
        <v>196</v>
      </c>
      <c r="S8" s="123">
        <f>M8+O8+Q8</f>
        <v>9</v>
      </c>
      <c r="T8" s="123">
        <f>N8+P8+R8</f>
        <v>686</v>
      </c>
      <c r="U8" s="123">
        <v>8</v>
      </c>
      <c r="V8" s="123">
        <f>D12+D13+H9+H10+H12+L9+L11+L12</f>
        <v>323</v>
      </c>
    </row>
    <row r="9" spans="1:22" s="13" customFormat="1" ht="18">
      <c r="A9" s="7" t="s">
        <v>99</v>
      </c>
      <c r="B9" s="8" t="s">
        <v>2</v>
      </c>
      <c r="C9" s="9" t="s">
        <v>3</v>
      </c>
      <c r="D9" s="10">
        <v>55</v>
      </c>
      <c r="E9" s="7" t="s">
        <v>99</v>
      </c>
      <c r="F9" s="14" t="s">
        <v>5</v>
      </c>
      <c r="G9" s="15" t="s">
        <v>6</v>
      </c>
      <c r="H9" s="10">
        <v>37</v>
      </c>
      <c r="I9" s="7" t="s">
        <v>100</v>
      </c>
      <c r="J9" s="7"/>
      <c r="K9" s="15" t="s">
        <v>6</v>
      </c>
      <c r="L9" s="12">
        <v>13</v>
      </c>
      <c r="M9" s="124"/>
      <c r="N9" s="124"/>
      <c r="O9" s="124"/>
      <c r="P9" s="124"/>
      <c r="Q9" s="124"/>
      <c r="R9" s="124"/>
      <c r="S9" s="124"/>
      <c r="T9" s="124"/>
      <c r="U9" s="124"/>
      <c r="V9" s="124"/>
    </row>
    <row r="10" spans="1:22" s="13" customFormat="1" ht="18">
      <c r="A10" s="7" t="s">
        <v>97</v>
      </c>
      <c r="B10" s="8" t="s">
        <v>2</v>
      </c>
      <c r="C10" s="9" t="s">
        <v>3</v>
      </c>
      <c r="D10" s="10">
        <v>66</v>
      </c>
      <c r="E10" s="7" t="s">
        <v>98</v>
      </c>
      <c r="F10" s="14" t="s">
        <v>5</v>
      </c>
      <c r="G10" s="15" t="s">
        <v>6</v>
      </c>
      <c r="H10" s="10">
        <v>41</v>
      </c>
      <c r="I10" s="7" t="s">
        <v>97</v>
      </c>
      <c r="J10" s="7"/>
      <c r="K10" s="17" t="s">
        <v>56</v>
      </c>
      <c r="L10" s="12">
        <v>28</v>
      </c>
      <c r="M10" s="124"/>
      <c r="N10" s="124"/>
      <c r="O10" s="124"/>
      <c r="P10" s="124"/>
      <c r="Q10" s="124"/>
      <c r="R10" s="124"/>
      <c r="S10" s="124"/>
      <c r="T10" s="124"/>
      <c r="U10" s="124"/>
      <c r="V10" s="124"/>
    </row>
    <row r="11" spans="1:22" s="13" customFormat="1" ht="18">
      <c r="A11" s="18" t="s">
        <v>105</v>
      </c>
      <c r="B11" s="8" t="s">
        <v>2</v>
      </c>
      <c r="C11" s="9" t="s">
        <v>3</v>
      </c>
      <c r="D11" s="10">
        <v>35</v>
      </c>
      <c r="E11" s="18" t="s">
        <v>105</v>
      </c>
      <c r="F11" s="19" t="s">
        <v>5</v>
      </c>
      <c r="G11" s="11" t="s">
        <v>4</v>
      </c>
      <c r="H11" s="20">
        <v>57</v>
      </c>
      <c r="I11" s="7" t="s">
        <v>96</v>
      </c>
      <c r="J11" s="7"/>
      <c r="K11" s="15" t="s">
        <v>6</v>
      </c>
      <c r="L11" s="12">
        <v>14</v>
      </c>
      <c r="M11" s="124"/>
      <c r="N11" s="124"/>
      <c r="O11" s="124"/>
      <c r="P11" s="124"/>
      <c r="Q11" s="124"/>
      <c r="R11" s="124"/>
      <c r="S11" s="124"/>
      <c r="T11" s="124"/>
      <c r="U11" s="124"/>
      <c r="V11" s="124"/>
    </row>
    <row r="12" spans="1:22" s="13" customFormat="1" ht="18">
      <c r="A12" s="7" t="s">
        <v>93</v>
      </c>
      <c r="B12" s="21" t="s">
        <v>5</v>
      </c>
      <c r="C12" s="15" t="s">
        <v>6</v>
      </c>
      <c r="D12" s="10">
        <v>79</v>
      </c>
      <c r="E12" s="7" t="s">
        <v>93</v>
      </c>
      <c r="F12" s="7"/>
      <c r="G12" s="15" t="s">
        <v>6</v>
      </c>
      <c r="H12" s="10">
        <v>91</v>
      </c>
      <c r="I12" s="7" t="s">
        <v>93</v>
      </c>
      <c r="J12" s="7"/>
      <c r="K12" s="15" t="s">
        <v>6</v>
      </c>
      <c r="L12" s="12">
        <v>23</v>
      </c>
      <c r="M12" s="124"/>
      <c r="N12" s="124"/>
      <c r="O12" s="124"/>
      <c r="P12" s="124"/>
      <c r="Q12" s="124"/>
      <c r="R12" s="124"/>
      <c r="S12" s="124"/>
      <c r="T12" s="124"/>
      <c r="U12" s="124"/>
      <c r="V12" s="124"/>
    </row>
    <row r="13" spans="1:22" s="24" customFormat="1" ht="18">
      <c r="A13" s="22" t="s">
        <v>35</v>
      </c>
      <c r="B13" s="23"/>
      <c r="C13" s="15" t="s">
        <v>6</v>
      </c>
      <c r="D13" s="10">
        <v>25</v>
      </c>
      <c r="E13" s="7" t="s">
        <v>35</v>
      </c>
      <c r="F13" s="14" t="s">
        <v>5</v>
      </c>
      <c r="G13" s="17" t="s">
        <v>56</v>
      </c>
      <c r="H13" s="12">
        <v>168</v>
      </c>
      <c r="I13" s="22"/>
      <c r="J13" s="22"/>
      <c r="K13" s="23"/>
      <c r="L13" s="12"/>
      <c r="M13" s="124"/>
      <c r="N13" s="124"/>
      <c r="O13" s="125"/>
      <c r="P13" s="124"/>
      <c r="Q13" s="124"/>
      <c r="R13" s="124"/>
      <c r="S13" s="124"/>
      <c r="T13" s="124"/>
      <c r="U13" s="125"/>
      <c r="V13" s="125"/>
    </row>
    <row r="14" spans="1:22" s="13" customFormat="1" ht="18" hidden="1">
      <c r="A14" s="7"/>
      <c r="B14" s="21"/>
      <c r="C14" s="25"/>
      <c r="D14" s="10">
        <f>SUM(D8:D13)</f>
        <v>409</v>
      </c>
      <c r="E14" s="7"/>
      <c r="F14" s="14"/>
      <c r="G14" s="26"/>
      <c r="H14" s="20">
        <f>SUM(H8:H13)</f>
        <v>484</v>
      </c>
      <c r="I14" s="7"/>
      <c r="J14" s="7"/>
      <c r="K14" s="23"/>
      <c r="L14" s="12">
        <f>SUM(L8:L13)</f>
        <v>116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3" s="13" customFormat="1" ht="18">
      <c r="A15" s="27" t="s">
        <v>36</v>
      </c>
      <c r="B15" s="28" t="s">
        <v>2</v>
      </c>
      <c r="C15" s="29" t="s">
        <v>3</v>
      </c>
      <c r="D15" s="30">
        <v>97</v>
      </c>
      <c r="E15" s="27" t="s">
        <v>36</v>
      </c>
      <c r="F15" s="28" t="s">
        <v>2</v>
      </c>
      <c r="G15" s="29" t="s">
        <v>3</v>
      </c>
      <c r="H15" s="30">
        <v>50</v>
      </c>
      <c r="I15" s="27" t="s">
        <v>36</v>
      </c>
      <c r="J15" s="27"/>
      <c r="K15" s="31" t="s">
        <v>56</v>
      </c>
      <c r="L15" s="32">
        <v>33</v>
      </c>
      <c r="M15" s="126">
        <v>7</v>
      </c>
      <c r="N15" s="33"/>
      <c r="O15" s="126">
        <v>2</v>
      </c>
      <c r="P15" s="33"/>
      <c r="Q15" s="126">
        <v>6</v>
      </c>
      <c r="R15" s="33"/>
      <c r="S15" s="33"/>
      <c r="T15" s="33"/>
      <c r="U15" s="126">
        <v>2</v>
      </c>
      <c r="V15" s="126">
        <f>D21+H19+H21</f>
        <v>28</v>
      </c>
      <c r="W15" s="34"/>
    </row>
    <row r="16" spans="1:23" s="13" customFormat="1" ht="18">
      <c r="A16" s="27" t="s">
        <v>37</v>
      </c>
      <c r="B16" s="28" t="s">
        <v>2</v>
      </c>
      <c r="C16" s="29" t="s">
        <v>3</v>
      </c>
      <c r="D16" s="30">
        <v>133</v>
      </c>
      <c r="E16" s="27" t="s">
        <v>37</v>
      </c>
      <c r="F16" s="28" t="s">
        <v>2</v>
      </c>
      <c r="G16" s="29" t="s">
        <v>3</v>
      </c>
      <c r="H16" s="30">
        <v>136</v>
      </c>
      <c r="I16" s="27" t="s">
        <v>37</v>
      </c>
      <c r="J16" s="27"/>
      <c r="K16" s="31" t="s">
        <v>56</v>
      </c>
      <c r="L16" s="32">
        <v>89</v>
      </c>
      <c r="M16" s="127"/>
      <c r="N16" s="35"/>
      <c r="O16" s="127"/>
      <c r="P16" s="35"/>
      <c r="Q16" s="127"/>
      <c r="R16" s="35"/>
      <c r="S16" s="35"/>
      <c r="T16" s="35"/>
      <c r="U16" s="127"/>
      <c r="V16" s="127"/>
      <c r="W16" s="34"/>
    </row>
    <row r="17" spans="1:23" s="13" customFormat="1" ht="18">
      <c r="A17" s="27" t="s">
        <v>38</v>
      </c>
      <c r="B17" s="27"/>
      <c r="C17" s="36" t="s">
        <v>4</v>
      </c>
      <c r="D17" s="30">
        <v>52</v>
      </c>
      <c r="E17" s="27" t="s">
        <v>38</v>
      </c>
      <c r="F17" s="28" t="s">
        <v>2</v>
      </c>
      <c r="G17" s="29" t="s">
        <v>3</v>
      </c>
      <c r="H17" s="30">
        <v>35</v>
      </c>
      <c r="I17" s="27"/>
      <c r="J17" s="27"/>
      <c r="K17" s="27"/>
      <c r="L17" s="37"/>
      <c r="M17" s="127"/>
      <c r="N17" s="35"/>
      <c r="O17" s="127"/>
      <c r="P17" s="35"/>
      <c r="Q17" s="127"/>
      <c r="R17" s="35"/>
      <c r="S17" s="35"/>
      <c r="T17" s="35"/>
      <c r="U17" s="127"/>
      <c r="V17" s="127"/>
      <c r="W17" s="34"/>
    </row>
    <row r="18" spans="1:23" s="13" customFormat="1" ht="18">
      <c r="A18" s="27" t="s">
        <v>39</v>
      </c>
      <c r="B18" s="28" t="s">
        <v>2</v>
      </c>
      <c r="C18" s="29" t="s">
        <v>3</v>
      </c>
      <c r="D18" s="30">
        <v>123</v>
      </c>
      <c r="E18" s="27" t="s">
        <v>39</v>
      </c>
      <c r="F18" s="28" t="s">
        <v>2</v>
      </c>
      <c r="G18" s="29" t="s">
        <v>3</v>
      </c>
      <c r="H18" s="30">
        <v>85</v>
      </c>
      <c r="I18" s="27" t="s">
        <v>39</v>
      </c>
      <c r="J18" s="27"/>
      <c r="K18" s="31" t="s">
        <v>56</v>
      </c>
      <c r="L18" s="32">
        <v>37</v>
      </c>
      <c r="M18" s="127"/>
      <c r="N18" s="35">
        <f>D15+D16+D18+H15+H16+H17+H18</f>
        <v>659</v>
      </c>
      <c r="O18" s="127"/>
      <c r="P18" s="35">
        <f>D17+D20</f>
        <v>130</v>
      </c>
      <c r="Q18" s="127"/>
      <c r="R18" s="35">
        <f>D19+L15+L16+L18+L19+H20</f>
        <v>371</v>
      </c>
      <c r="S18" s="35">
        <f>+M15+O15+Q15</f>
        <v>15</v>
      </c>
      <c r="T18" s="35">
        <f>N18+P18+R18</f>
        <v>1160</v>
      </c>
      <c r="U18" s="127"/>
      <c r="V18" s="127"/>
      <c r="W18" s="34"/>
    </row>
    <row r="19" spans="1:23" s="24" customFormat="1" ht="18">
      <c r="A19" s="38" t="s">
        <v>40</v>
      </c>
      <c r="B19" s="39" t="s">
        <v>5</v>
      </c>
      <c r="C19" s="31" t="s">
        <v>56</v>
      </c>
      <c r="D19" s="40">
        <v>79</v>
      </c>
      <c r="E19" s="38" t="s">
        <v>41</v>
      </c>
      <c r="F19" s="38"/>
      <c r="G19" s="41" t="s">
        <v>6</v>
      </c>
      <c r="H19" s="42">
        <v>8</v>
      </c>
      <c r="I19" s="43" t="s">
        <v>40</v>
      </c>
      <c r="J19" s="38"/>
      <c r="K19" s="31" t="s">
        <v>56</v>
      </c>
      <c r="L19" s="32">
        <v>85</v>
      </c>
      <c r="M19" s="127"/>
      <c r="N19" s="35"/>
      <c r="O19" s="127"/>
      <c r="P19" s="35"/>
      <c r="Q19" s="127"/>
      <c r="R19" s="35"/>
      <c r="S19" s="35"/>
      <c r="T19" s="35"/>
      <c r="U19" s="127"/>
      <c r="V19" s="127"/>
      <c r="W19" s="44"/>
    </row>
    <row r="20" spans="1:22" ht="18">
      <c r="A20" s="45" t="s">
        <v>42</v>
      </c>
      <c r="B20" s="46"/>
      <c r="C20" s="36" t="s">
        <v>4</v>
      </c>
      <c r="D20" s="47">
        <v>78</v>
      </c>
      <c r="E20" s="45" t="s">
        <v>42</v>
      </c>
      <c r="F20" s="45"/>
      <c r="G20" s="48" t="s">
        <v>56</v>
      </c>
      <c r="H20" s="30">
        <v>48</v>
      </c>
      <c r="I20" s="27"/>
      <c r="J20" s="46"/>
      <c r="K20" s="49"/>
      <c r="L20" s="37"/>
      <c r="M20" s="127"/>
      <c r="N20" s="35"/>
      <c r="O20" s="127"/>
      <c r="P20" s="35"/>
      <c r="Q20" s="127"/>
      <c r="R20" s="35"/>
      <c r="S20" s="35"/>
      <c r="T20" s="35"/>
      <c r="U20" s="127"/>
      <c r="V20" s="127"/>
    </row>
    <row r="21" spans="1:22" ht="18">
      <c r="A21" s="38" t="s">
        <v>43</v>
      </c>
      <c r="B21" s="38"/>
      <c r="C21" s="41" t="s">
        <v>6</v>
      </c>
      <c r="D21" s="40">
        <v>20</v>
      </c>
      <c r="E21" s="38"/>
      <c r="F21" s="38"/>
      <c r="G21" s="41"/>
      <c r="H21" s="42"/>
      <c r="I21" s="38"/>
      <c r="J21" s="38"/>
      <c r="K21" s="38"/>
      <c r="L21" s="37"/>
      <c r="M21" s="128"/>
      <c r="N21" s="50"/>
      <c r="O21" s="128"/>
      <c r="P21" s="50"/>
      <c r="Q21" s="128"/>
      <c r="R21" s="50"/>
      <c r="S21" s="50"/>
      <c r="T21" s="50"/>
      <c r="U21" s="128"/>
      <c r="V21" s="128"/>
    </row>
    <row r="22" spans="1:22" ht="18" hidden="1">
      <c r="A22" s="27"/>
      <c r="B22" s="27"/>
      <c r="C22" s="36"/>
      <c r="D22" s="51">
        <f>SUM(D15:D21)</f>
        <v>582</v>
      </c>
      <c r="E22" s="27"/>
      <c r="F22" s="27"/>
      <c r="G22" s="48"/>
      <c r="H22" s="30">
        <f>SUM(H15:H21)</f>
        <v>362</v>
      </c>
      <c r="I22" s="27"/>
      <c r="J22" s="27"/>
      <c r="K22" s="27"/>
      <c r="L22" s="38">
        <f>SUM(L15:L21)</f>
        <v>244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s="13" customFormat="1" ht="18">
      <c r="A23" s="52" t="s">
        <v>44</v>
      </c>
      <c r="B23" s="52"/>
      <c r="C23" s="53" t="s">
        <v>6</v>
      </c>
      <c r="D23" s="54">
        <v>24</v>
      </c>
      <c r="E23" s="55" t="s">
        <v>45</v>
      </c>
      <c r="F23" s="56" t="s">
        <v>2</v>
      </c>
      <c r="G23" s="57" t="s">
        <v>3</v>
      </c>
      <c r="H23" s="54">
        <v>79</v>
      </c>
      <c r="I23" s="52"/>
      <c r="J23" s="52"/>
      <c r="K23" s="52"/>
      <c r="L23" s="58"/>
      <c r="M23" s="121">
        <v>3</v>
      </c>
      <c r="N23" s="121">
        <f>H23+H24+H25</f>
        <v>119</v>
      </c>
      <c r="O23" s="121"/>
      <c r="P23" s="121"/>
      <c r="Q23" s="121"/>
      <c r="R23" s="121"/>
      <c r="S23" s="121">
        <f>M23</f>
        <v>3</v>
      </c>
      <c r="T23" s="121">
        <f>N23</f>
        <v>119</v>
      </c>
      <c r="U23" s="121">
        <v>2</v>
      </c>
      <c r="V23" s="121">
        <f>D23+H26+H28</f>
        <v>61</v>
      </c>
    </row>
    <row r="24" spans="1:22" s="13" customFormat="1" ht="18">
      <c r="A24" s="52"/>
      <c r="B24" s="52"/>
      <c r="C24" s="52"/>
      <c r="D24" s="52"/>
      <c r="E24" s="55" t="s">
        <v>46</v>
      </c>
      <c r="F24" s="56" t="s">
        <v>2</v>
      </c>
      <c r="G24" s="57" t="s">
        <v>3</v>
      </c>
      <c r="H24" s="54">
        <v>23</v>
      </c>
      <c r="I24" s="52"/>
      <c r="J24" s="52"/>
      <c r="K24" s="52"/>
      <c r="L24" s="58"/>
      <c r="M24" s="121"/>
      <c r="N24" s="121"/>
      <c r="O24" s="121"/>
      <c r="P24" s="121"/>
      <c r="Q24" s="121"/>
      <c r="R24" s="121"/>
      <c r="S24" s="121"/>
      <c r="T24" s="121"/>
      <c r="U24" s="121"/>
      <c r="V24" s="121"/>
    </row>
    <row r="25" spans="1:22" s="24" customFormat="1" ht="18">
      <c r="A25" s="58"/>
      <c r="B25" s="58"/>
      <c r="C25" s="58"/>
      <c r="D25" s="58"/>
      <c r="E25" s="59" t="s">
        <v>47</v>
      </c>
      <c r="F25" s="60" t="s">
        <v>2</v>
      </c>
      <c r="G25" s="61" t="s">
        <v>3</v>
      </c>
      <c r="H25" s="62">
        <v>17</v>
      </c>
      <c r="I25" s="58"/>
      <c r="J25" s="58"/>
      <c r="K25" s="58"/>
      <c r="L25" s="58"/>
      <c r="M25" s="121"/>
      <c r="N25" s="121"/>
      <c r="O25" s="121"/>
      <c r="P25" s="121"/>
      <c r="Q25" s="121"/>
      <c r="R25" s="121"/>
      <c r="S25" s="121"/>
      <c r="T25" s="121"/>
      <c r="U25" s="121"/>
      <c r="V25" s="121"/>
    </row>
    <row r="26" spans="1:22" s="68" customFormat="1" ht="18">
      <c r="A26" s="63"/>
      <c r="B26" s="63"/>
      <c r="C26" s="63"/>
      <c r="D26" s="63"/>
      <c r="E26" s="64" t="s">
        <v>48</v>
      </c>
      <c r="F26" s="65"/>
      <c r="G26" s="66" t="s">
        <v>6</v>
      </c>
      <c r="H26" s="67">
        <v>27</v>
      </c>
      <c r="I26" s="63"/>
      <c r="J26" s="63"/>
      <c r="K26" s="63"/>
      <c r="L26" s="63"/>
      <c r="M26" s="121"/>
      <c r="N26" s="121"/>
      <c r="O26" s="121"/>
      <c r="P26" s="121"/>
      <c r="Q26" s="121"/>
      <c r="R26" s="121"/>
      <c r="S26" s="121"/>
      <c r="T26" s="121"/>
      <c r="U26" s="121"/>
      <c r="V26" s="121"/>
    </row>
    <row r="27" spans="1:22" s="68" customFormat="1" ht="18" customHeight="1" hidden="1">
      <c r="A27" s="63"/>
      <c r="B27" s="63"/>
      <c r="C27" s="63"/>
      <c r="D27" s="63"/>
      <c r="E27" s="64"/>
      <c r="F27" s="65"/>
      <c r="G27" s="65"/>
      <c r="H27" s="67">
        <f>SUM(H23:H26)</f>
        <v>146</v>
      </c>
      <c r="I27" s="63"/>
      <c r="J27" s="63"/>
      <c r="K27" s="63"/>
      <c r="L27" s="63"/>
      <c r="M27" s="121"/>
      <c r="N27" s="121"/>
      <c r="O27" s="121"/>
      <c r="P27" s="121"/>
      <c r="Q27" s="121"/>
      <c r="R27" s="121"/>
      <c r="S27" s="121"/>
      <c r="T27" s="121"/>
      <c r="U27" s="121"/>
      <c r="V27" s="121"/>
    </row>
    <row r="28" spans="1:22" s="68" customFormat="1" ht="18">
      <c r="A28" s="63"/>
      <c r="B28" s="63"/>
      <c r="C28" s="63"/>
      <c r="D28" s="63"/>
      <c r="E28" s="69" t="s">
        <v>94</v>
      </c>
      <c r="F28" s="69"/>
      <c r="G28" s="53" t="s">
        <v>6</v>
      </c>
      <c r="H28" s="62">
        <v>10</v>
      </c>
      <c r="I28" s="63"/>
      <c r="J28" s="63"/>
      <c r="K28" s="63"/>
      <c r="L28" s="63"/>
      <c r="M28" s="122"/>
      <c r="N28" s="122"/>
      <c r="O28" s="122"/>
      <c r="P28" s="122"/>
      <c r="Q28" s="122"/>
      <c r="R28" s="122"/>
      <c r="S28" s="122"/>
      <c r="T28" s="122"/>
      <c r="U28" s="122"/>
      <c r="V28" s="122"/>
    </row>
    <row r="29" spans="1:22" ht="19.5" customHeight="1">
      <c r="A29" s="70" t="s">
        <v>29</v>
      </c>
      <c r="B29" s="71">
        <v>7</v>
      </c>
      <c r="C29" s="71">
        <v>7</v>
      </c>
      <c r="D29" s="71">
        <f>+D8+D9+D10+D11+D15+D16+D18</f>
        <v>658</v>
      </c>
      <c r="E29" s="72" t="s">
        <v>5</v>
      </c>
      <c r="F29" s="73">
        <v>8</v>
      </c>
      <c r="G29" s="73">
        <v>8</v>
      </c>
      <c r="H29" s="73">
        <f>+H8+H15+H16+H17+H18+H23+H24+H25</f>
        <v>515</v>
      </c>
      <c r="I29" s="74" t="s">
        <v>5</v>
      </c>
      <c r="J29" s="75">
        <v>0</v>
      </c>
      <c r="K29" s="76">
        <v>0</v>
      </c>
      <c r="L29" s="76"/>
      <c r="M29" s="67">
        <f>C29+G29+K29</f>
        <v>15</v>
      </c>
      <c r="N29" s="67">
        <f>D29+H29</f>
        <v>1173</v>
      </c>
      <c r="O29" s="77"/>
      <c r="P29" s="77"/>
      <c r="Q29" s="77" t="s">
        <v>5</v>
      </c>
      <c r="R29" s="77"/>
      <c r="S29" s="77"/>
      <c r="T29" s="77"/>
      <c r="U29" s="77"/>
      <c r="V29" s="77"/>
    </row>
    <row r="30" spans="1:22" ht="19.5" customHeight="1">
      <c r="A30" s="78" t="s">
        <v>103</v>
      </c>
      <c r="B30" s="79" t="s">
        <v>7</v>
      </c>
      <c r="C30" s="71">
        <v>2</v>
      </c>
      <c r="D30" s="71">
        <f>+D17+D20</f>
        <v>130</v>
      </c>
      <c r="E30" s="80"/>
      <c r="F30" s="81" t="s">
        <v>8</v>
      </c>
      <c r="G30" s="81">
        <v>1</v>
      </c>
      <c r="H30" s="81">
        <f>+H11</f>
        <v>57</v>
      </c>
      <c r="I30" s="82"/>
      <c r="J30" s="83" t="s">
        <v>9</v>
      </c>
      <c r="K30" s="83">
        <v>1</v>
      </c>
      <c r="L30" s="83">
        <f>+L8</f>
        <v>38</v>
      </c>
      <c r="M30" s="62" t="s">
        <v>5</v>
      </c>
      <c r="N30" s="62"/>
      <c r="O30" s="84">
        <f>C30+G30+K30</f>
        <v>4</v>
      </c>
      <c r="P30" s="84">
        <f>D30+H30+L30</f>
        <v>225</v>
      </c>
      <c r="Q30" s="62" t="s">
        <v>5</v>
      </c>
      <c r="R30" s="62"/>
      <c r="S30" s="62"/>
      <c r="T30" s="62"/>
      <c r="U30" s="84"/>
      <c r="V30" s="84"/>
    </row>
    <row r="31" spans="1:22" ht="19.5" customHeight="1">
      <c r="A31" s="78" t="s">
        <v>49</v>
      </c>
      <c r="B31" s="79"/>
      <c r="C31" s="71">
        <v>1</v>
      </c>
      <c r="D31" s="71">
        <f>+D19</f>
        <v>79</v>
      </c>
      <c r="E31" s="80"/>
      <c r="F31" s="81"/>
      <c r="G31" s="81">
        <v>2</v>
      </c>
      <c r="H31" s="81">
        <f>+H13+H20</f>
        <v>216</v>
      </c>
      <c r="I31" s="82"/>
      <c r="J31" s="83"/>
      <c r="K31" s="83">
        <v>5</v>
      </c>
      <c r="L31" s="83">
        <f>+L10+L15+L16+L18+L19</f>
        <v>272</v>
      </c>
      <c r="M31" s="84"/>
      <c r="N31" s="84"/>
      <c r="O31" s="84"/>
      <c r="P31" s="84"/>
      <c r="Q31" s="84">
        <f>C31+G31+K31</f>
        <v>8</v>
      </c>
      <c r="R31" s="84">
        <f>D31+H31+L31</f>
        <v>567</v>
      </c>
      <c r="S31" s="84"/>
      <c r="T31" s="84"/>
      <c r="U31" s="84"/>
      <c r="V31" s="84"/>
    </row>
    <row r="32" spans="1:22" ht="30" customHeight="1">
      <c r="A32" s="85" t="s">
        <v>50</v>
      </c>
      <c r="B32" s="79"/>
      <c r="C32" s="71">
        <f>SUM(C29:C31)</f>
        <v>10</v>
      </c>
      <c r="D32" s="71">
        <f>SUM(D29:D31)</f>
        <v>867</v>
      </c>
      <c r="E32" s="80"/>
      <c r="F32" s="81"/>
      <c r="G32" s="81">
        <f>SUM(G29:G31)</f>
        <v>11</v>
      </c>
      <c r="H32" s="81">
        <f>SUM(H29:H31)</f>
        <v>788</v>
      </c>
      <c r="I32" s="82"/>
      <c r="J32" s="83"/>
      <c r="K32" s="83">
        <f>SUM(K29:K31)</f>
        <v>6</v>
      </c>
      <c r="L32" s="83">
        <f>SUM(L30:L31)</f>
        <v>310</v>
      </c>
      <c r="M32" s="84"/>
      <c r="N32" s="84"/>
      <c r="O32" s="84"/>
      <c r="P32" s="84"/>
      <c r="Q32" s="84"/>
      <c r="R32" s="84"/>
      <c r="S32" s="84">
        <f>C32+G32+K32</f>
        <v>27</v>
      </c>
      <c r="T32" s="84">
        <f>D32+H32+L32</f>
        <v>1965</v>
      </c>
      <c r="U32" s="84"/>
      <c r="V32" s="84"/>
    </row>
    <row r="33" spans="1:22" ht="19.5" customHeight="1">
      <c r="A33" s="78" t="s">
        <v>51</v>
      </c>
      <c r="B33" s="79"/>
      <c r="C33" s="71">
        <v>4</v>
      </c>
      <c r="D33" s="71">
        <f>+D12+D13+D21+D23</f>
        <v>148</v>
      </c>
      <c r="E33" s="80"/>
      <c r="F33" s="81"/>
      <c r="G33" s="81">
        <v>6</v>
      </c>
      <c r="H33" s="81">
        <f>+H9+H10+H12+H19+H21+H26+H28</f>
        <v>214</v>
      </c>
      <c r="I33" s="82"/>
      <c r="J33" s="83"/>
      <c r="K33" s="83">
        <v>3</v>
      </c>
      <c r="L33" s="83">
        <f>+L9+L11+L12</f>
        <v>50</v>
      </c>
      <c r="M33" s="84"/>
      <c r="N33" s="84"/>
      <c r="O33" s="84"/>
      <c r="P33" s="84"/>
      <c r="Q33" s="84"/>
      <c r="R33" s="84"/>
      <c r="S33" s="84"/>
      <c r="T33" s="84"/>
      <c r="U33" s="84">
        <f>C33+G33+K33</f>
        <v>13</v>
      </c>
      <c r="V33" s="84">
        <f>D33+H33+L33</f>
        <v>412</v>
      </c>
    </row>
    <row r="35" spans="1:22" ht="18">
      <c r="A35" s="86" t="s">
        <v>52</v>
      </c>
      <c r="B35" s="87"/>
      <c r="C35" s="87"/>
      <c r="D35" s="87"/>
      <c r="E35" s="87"/>
      <c r="F35" s="87"/>
      <c r="M35" s="120" t="s">
        <v>58</v>
      </c>
      <c r="N35" s="120"/>
      <c r="O35" s="120"/>
      <c r="P35" s="88"/>
      <c r="Q35" s="89" t="s">
        <v>10</v>
      </c>
      <c r="R35" s="89" t="s">
        <v>10</v>
      </c>
      <c r="U35" s="89"/>
      <c r="V35" s="89"/>
    </row>
    <row r="36" spans="1:22" ht="18">
      <c r="A36" s="90" t="s">
        <v>53</v>
      </c>
      <c r="B36" s="91"/>
      <c r="C36" s="91"/>
      <c r="D36" s="91"/>
      <c r="E36" s="91"/>
      <c r="F36" s="91"/>
      <c r="I36" s="89"/>
      <c r="M36" s="120" t="s">
        <v>104</v>
      </c>
      <c r="N36" s="120"/>
      <c r="O36" s="120"/>
      <c r="P36" s="88"/>
      <c r="Q36" s="89" t="s">
        <v>11</v>
      </c>
      <c r="R36" s="89" t="s">
        <v>11</v>
      </c>
      <c r="U36" s="89"/>
      <c r="V36" s="89"/>
    </row>
    <row r="37" spans="1:22" ht="18">
      <c r="A37" s="117" t="s">
        <v>54</v>
      </c>
      <c r="B37" s="117"/>
      <c r="C37" s="117"/>
      <c r="D37" s="117"/>
      <c r="E37" s="117"/>
      <c r="F37" s="117"/>
      <c r="I37" s="89"/>
      <c r="M37" s="118" t="s">
        <v>59</v>
      </c>
      <c r="N37" s="118"/>
      <c r="O37" s="119"/>
      <c r="P37" s="92"/>
      <c r="Q37" s="89" t="s">
        <v>12</v>
      </c>
      <c r="R37" s="89" t="s">
        <v>12</v>
      </c>
      <c r="U37" s="89"/>
      <c r="V37" s="89"/>
    </row>
    <row r="38" spans="1:22" ht="18">
      <c r="A38" s="93" t="s">
        <v>55</v>
      </c>
      <c r="B38" s="94"/>
      <c r="C38" s="94"/>
      <c r="D38" s="94"/>
      <c r="E38" s="94"/>
      <c r="F38" s="94"/>
      <c r="I38" s="89"/>
      <c r="M38" s="120" t="s">
        <v>42</v>
      </c>
      <c r="N38" s="120"/>
      <c r="O38" s="120"/>
      <c r="P38" s="88"/>
      <c r="Q38" s="95" t="s">
        <v>13</v>
      </c>
      <c r="R38" s="95" t="s">
        <v>13</v>
      </c>
      <c r="U38" s="95"/>
      <c r="V38" s="95"/>
    </row>
    <row r="39" spans="1:22" ht="12.75">
      <c r="A39" s="98" t="s">
        <v>57</v>
      </c>
      <c r="B39" s="68"/>
      <c r="C39" s="96"/>
      <c r="D39" s="68"/>
      <c r="E39" s="68"/>
      <c r="F39" s="68"/>
      <c r="I39" s="95"/>
      <c r="O39" s="1" t="s">
        <v>5</v>
      </c>
      <c r="P39" s="1"/>
      <c r="U39" s="97" t="s">
        <v>5</v>
      </c>
      <c r="V39" s="97" t="s">
        <v>5</v>
      </c>
    </row>
  </sheetData>
  <sheetProtection/>
  <mergeCells count="50">
    <mergeCell ref="A6:A7"/>
    <mergeCell ref="C6:C7"/>
    <mergeCell ref="D6:D7"/>
    <mergeCell ref="E6:E7"/>
    <mergeCell ref="A1:V1"/>
    <mergeCell ref="A2:V2"/>
    <mergeCell ref="A5:D5"/>
    <mergeCell ref="E5:H5"/>
    <mergeCell ref="I5:L5"/>
    <mergeCell ref="M5:V5"/>
    <mergeCell ref="L6:L7"/>
    <mergeCell ref="M6:N6"/>
    <mergeCell ref="O6:P6"/>
    <mergeCell ref="Q6:R6"/>
    <mergeCell ref="G6:G7"/>
    <mergeCell ref="H6:H7"/>
    <mergeCell ref="I6:I7"/>
    <mergeCell ref="K6:K7"/>
    <mergeCell ref="S6:T6"/>
    <mergeCell ref="U6:V6"/>
    <mergeCell ref="M8:M13"/>
    <mergeCell ref="N8:N13"/>
    <mergeCell ref="O8:O13"/>
    <mergeCell ref="P8:P13"/>
    <mergeCell ref="Q8:Q13"/>
    <mergeCell ref="R8:R13"/>
    <mergeCell ref="S8:S13"/>
    <mergeCell ref="T8:T13"/>
    <mergeCell ref="V8:V13"/>
    <mergeCell ref="M15:M21"/>
    <mergeCell ref="O15:O21"/>
    <mergeCell ref="Q15:Q21"/>
    <mergeCell ref="U15:U21"/>
    <mergeCell ref="V15:V21"/>
    <mergeCell ref="T23:T28"/>
    <mergeCell ref="M23:M28"/>
    <mergeCell ref="N23:N28"/>
    <mergeCell ref="O23:O28"/>
    <mergeCell ref="P23:P28"/>
    <mergeCell ref="U8:U13"/>
    <mergeCell ref="A37:F37"/>
    <mergeCell ref="M37:O37"/>
    <mergeCell ref="M38:O38"/>
    <mergeCell ref="U23:U28"/>
    <mergeCell ref="V23:V28"/>
    <mergeCell ref="M35:O35"/>
    <mergeCell ref="M36:O36"/>
    <mergeCell ref="Q23:Q28"/>
    <mergeCell ref="R23:R28"/>
    <mergeCell ref="S23:S28"/>
  </mergeCells>
  <printOptions/>
  <pageMargins left="0.75" right="0.75" top="1" bottom="1" header="0" footer="0"/>
  <pageSetup fitToWidth="45" fitToHeight="1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43.421875" style="0" customWidth="1"/>
    <col min="2" max="2" width="11.28125" style="0" customWidth="1"/>
    <col min="3" max="3" width="17.7109375" style="0" customWidth="1"/>
    <col min="4" max="4" width="15.00390625" style="0" customWidth="1"/>
  </cols>
  <sheetData>
    <row r="2" spans="1:10" ht="18">
      <c r="A2" s="147" t="s">
        <v>89</v>
      </c>
      <c r="B2" s="147"/>
      <c r="C2" s="147"/>
      <c r="D2" s="147"/>
      <c r="E2" s="99"/>
      <c r="F2" s="99"/>
      <c r="G2" s="99"/>
      <c r="H2" s="99"/>
      <c r="I2" s="99"/>
      <c r="J2" s="99"/>
    </row>
    <row r="3" spans="1:10" ht="12.75">
      <c r="A3" s="149" t="s">
        <v>0</v>
      </c>
      <c r="B3" s="149"/>
      <c r="C3" s="149"/>
      <c r="D3" s="149"/>
      <c r="E3" s="100"/>
      <c r="F3" s="100"/>
      <c r="G3" s="100"/>
      <c r="H3" s="100"/>
      <c r="I3" s="100"/>
      <c r="J3" s="100"/>
    </row>
    <row r="5" spans="1:4" ht="12.75">
      <c r="A5" s="101" t="s">
        <v>5</v>
      </c>
      <c r="B5" s="101"/>
      <c r="C5" s="102" t="s">
        <v>5</v>
      </c>
      <c r="D5" s="102" t="s">
        <v>5</v>
      </c>
    </row>
    <row r="6" spans="1:4" ht="25.5">
      <c r="A6" s="103" t="s">
        <v>60</v>
      </c>
      <c r="B6" s="103" t="s">
        <v>14</v>
      </c>
      <c r="C6" s="104" t="s">
        <v>61</v>
      </c>
      <c r="D6" s="104" t="s">
        <v>62</v>
      </c>
    </row>
    <row r="7" spans="1:4" ht="10.5" customHeight="1">
      <c r="A7" s="105"/>
      <c r="B7" s="105"/>
      <c r="C7" s="106"/>
      <c r="D7" s="106"/>
    </row>
    <row r="8" spans="1:4" ht="15" customHeight="1">
      <c r="A8" s="162" t="s">
        <v>15</v>
      </c>
      <c r="B8" s="163"/>
      <c r="C8" s="163"/>
      <c r="D8" s="164"/>
    </row>
    <row r="9" spans="1:4" ht="15" customHeight="1">
      <c r="A9" s="107" t="s">
        <v>63</v>
      </c>
      <c r="B9" s="107" t="s">
        <v>16</v>
      </c>
      <c r="C9" s="108" t="s">
        <v>64</v>
      </c>
      <c r="D9" s="108" t="s">
        <v>17</v>
      </c>
    </row>
    <row r="10" spans="1:4" ht="15" customHeight="1">
      <c r="A10" s="107" t="s">
        <v>65</v>
      </c>
      <c r="B10" s="107" t="s">
        <v>16</v>
      </c>
      <c r="C10" s="108" t="s">
        <v>66</v>
      </c>
      <c r="D10" s="108" t="s">
        <v>17</v>
      </c>
    </row>
    <row r="11" spans="1:4" ht="15" customHeight="1">
      <c r="A11" s="107" t="s">
        <v>67</v>
      </c>
      <c r="B11" s="107" t="s">
        <v>16</v>
      </c>
      <c r="C11" s="108" t="s">
        <v>66</v>
      </c>
      <c r="D11" s="108" t="s">
        <v>17</v>
      </c>
    </row>
    <row r="12" spans="1:4" ht="15" customHeight="1">
      <c r="A12" s="107"/>
      <c r="B12" s="107"/>
      <c r="C12" s="108"/>
      <c r="D12" s="108"/>
    </row>
    <row r="13" spans="1:4" ht="15" customHeight="1">
      <c r="A13" s="107" t="s">
        <v>63</v>
      </c>
      <c r="B13" s="107" t="s">
        <v>18</v>
      </c>
      <c r="C13" s="109" t="s">
        <v>68</v>
      </c>
      <c r="D13" s="108" t="s">
        <v>17</v>
      </c>
    </row>
    <row r="14" spans="1:4" ht="15" customHeight="1">
      <c r="A14" s="107" t="s">
        <v>69</v>
      </c>
      <c r="B14" s="107" t="s">
        <v>18</v>
      </c>
      <c r="C14" s="108" t="s">
        <v>70</v>
      </c>
      <c r="D14" s="108" t="s">
        <v>17</v>
      </c>
    </row>
    <row r="15" spans="1:4" ht="15" customHeight="1">
      <c r="A15" s="107" t="s">
        <v>65</v>
      </c>
      <c r="B15" s="107" t="s">
        <v>18</v>
      </c>
      <c r="C15" s="108" t="s">
        <v>71</v>
      </c>
      <c r="D15" s="108" t="s">
        <v>17</v>
      </c>
    </row>
    <row r="16" spans="1:4" ht="15" customHeight="1">
      <c r="A16" s="107" t="s">
        <v>67</v>
      </c>
      <c r="B16" s="107" t="s">
        <v>18</v>
      </c>
      <c r="C16" s="109" t="s">
        <v>72</v>
      </c>
      <c r="D16" s="109"/>
    </row>
    <row r="17" spans="1:4" ht="15" customHeight="1">
      <c r="A17" s="110"/>
      <c r="B17" s="110"/>
      <c r="C17" s="110"/>
      <c r="D17" s="110"/>
    </row>
    <row r="18" spans="1:4" ht="15" customHeight="1">
      <c r="A18" s="165" t="s">
        <v>19</v>
      </c>
      <c r="B18" s="166"/>
      <c r="C18" s="166"/>
      <c r="D18" s="167"/>
    </row>
    <row r="19" spans="1:4" ht="15" customHeight="1">
      <c r="A19" s="107" t="s">
        <v>90</v>
      </c>
      <c r="B19" s="107" t="s">
        <v>16</v>
      </c>
      <c r="C19" s="108" t="s">
        <v>73</v>
      </c>
      <c r="D19" s="108" t="s">
        <v>17</v>
      </c>
    </row>
    <row r="20" spans="1:4" ht="15" customHeight="1">
      <c r="A20" s="107" t="s">
        <v>74</v>
      </c>
      <c r="B20" s="107" t="s">
        <v>16</v>
      </c>
      <c r="C20" s="109" t="s">
        <v>75</v>
      </c>
      <c r="D20" s="108" t="s">
        <v>17</v>
      </c>
    </row>
    <row r="21" spans="1:4" ht="15" customHeight="1">
      <c r="A21" s="107" t="s">
        <v>76</v>
      </c>
      <c r="B21" s="107" t="s">
        <v>16</v>
      </c>
      <c r="C21" s="110" t="s">
        <v>78</v>
      </c>
      <c r="D21" s="110" t="s">
        <v>17</v>
      </c>
    </row>
    <row r="22" spans="1:4" ht="15" customHeight="1">
      <c r="A22" s="107" t="s">
        <v>77</v>
      </c>
      <c r="B22" s="107" t="s">
        <v>16</v>
      </c>
      <c r="C22" s="112" t="s">
        <v>79</v>
      </c>
      <c r="D22" s="112" t="s">
        <v>17</v>
      </c>
    </row>
    <row r="23" spans="1:4" ht="15" customHeight="1">
      <c r="A23" s="107"/>
      <c r="B23" s="107"/>
      <c r="C23" s="111"/>
      <c r="D23" s="111"/>
    </row>
    <row r="24" spans="1:4" ht="15" customHeight="1">
      <c r="A24" s="107" t="s">
        <v>91</v>
      </c>
      <c r="B24" s="107" t="s">
        <v>18</v>
      </c>
      <c r="C24" s="108" t="s">
        <v>75</v>
      </c>
      <c r="D24" s="108" t="s">
        <v>82</v>
      </c>
    </row>
    <row r="25" spans="1:4" ht="15" customHeight="1">
      <c r="A25" s="107"/>
      <c r="B25" s="113"/>
      <c r="C25" s="114"/>
      <c r="D25" s="114"/>
    </row>
    <row r="26" spans="1:4" ht="15" customHeight="1">
      <c r="A26" s="161" t="s">
        <v>20</v>
      </c>
      <c r="B26" s="161"/>
      <c r="C26" s="161"/>
      <c r="D26" s="161"/>
    </row>
    <row r="27" spans="1:4" ht="15" customHeight="1">
      <c r="A27" s="107" t="s">
        <v>80</v>
      </c>
      <c r="B27" s="107" t="s">
        <v>18</v>
      </c>
      <c r="C27" s="108" t="s">
        <v>81</v>
      </c>
      <c r="D27" s="108" t="s">
        <v>82</v>
      </c>
    </row>
    <row r="28" spans="1:4" ht="15" customHeight="1">
      <c r="A28" s="107" t="s">
        <v>83</v>
      </c>
      <c r="B28" s="107" t="s">
        <v>18</v>
      </c>
      <c r="C28" s="108" t="s">
        <v>81</v>
      </c>
      <c r="D28" s="108" t="s">
        <v>82</v>
      </c>
    </row>
    <row r="29" spans="1:4" ht="15" customHeight="1">
      <c r="A29" s="107" t="s">
        <v>84</v>
      </c>
      <c r="B29" s="107" t="s">
        <v>18</v>
      </c>
      <c r="C29" s="108" t="s">
        <v>81</v>
      </c>
      <c r="D29" s="108" t="s">
        <v>82</v>
      </c>
    </row>
    <row r="30" ht="12.75">
      <c r="A30" s="115" t="s">
        <v>92</v>
      </c>
    </row>
    <row r="31" ht="12.75">
      <c r="A31" s="115"/>
    </row>
    <row r="32" ht="12.75">
      <c r="A32" s="115"/>
    </row>
    <row r="33" spans="1:4" ht="18">
      <c r="A33" s="147" t="s">
        <v>85</v>
      </c>
      <c r="B33" s="147"/>
      <c r="C33" s="147"/>
      <c r="D33" s="147"/>
    </row>
    <row r="35" spans="1:4" ht="66.75" customHeight="1">
      <c r="A35" s="107" t="s">
        <v>86</v>
      </c>
      <c r="B35" s="107"/>
      <c r="C35" s="107" t="s">
        <v>87</v>
      </c>
      <c r="D35" s="107"/>
    </row>
    <row r="36" spans="1:4" ht="25.5">
      <c r="A36" s="116" t="s">
        <v>21</v>
      </c>
      <c r="B36" s="24"/>
      <c r="C36" s="107" t="s">
        <v>88</v>
      </c>
      <c r="D36" s="107"/>
    </row>
  </sheetData>
  <sheetProtection/>
  <mergeCells count="6">
    <mergeCell ref="A26:D26"/>
    <mergeCell ref="A33:D33"/>
    <mergeCell ref="A2:D2"/>
    <mergeCell ref="A3:D3"/>
    <mergeCell ref="A8:D8"/>
    <mergeCell ref="A18:D18"/>
  </mergeCells>
  <printOptions/>
  <pageMargins left="0.75" right="0.75" top="1" bottom="1" header="0" footer="0"/>
  <pageSetup fitToWidth="40" fitToHeight="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Osuna</dc:creator>
  <cp:keywords/>
  <dc:description/>
  <cp:lastModifiedBy>User</cp:lastModifiedBy>
  <cp:lastPrinted>2009-06-17T01:09:45Z</cp:lastPrinted>
  <dcterms:created xsi:type="dcterms:W3CDTF">2009-06-16T21:14:28Z</dcterms:created>
  <dcterms:modified xsi:type="dcterms:W3CDTF">2009-06-18T01:54:22Z</dcterms:modified>
  <cp:category/>
  <cp:version/>
  <cp:contentType/>
  <cp:contentStatus/>
</cp:coreProperties>
</file>